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87E457F-7177-4BC7-B9B1-97C6809D3B71}" xr6:coauthVersionLast="47" xr6:coauthVersionMax="47" xr10:uidLastSave="{00000000-0000-0000-0000-000000000000}"/>
  <bookViews>
    <workbookView xWindow="7965" yWindow="2640" windowWidth="20670" windowHeight="12735" xr2:uid="{00000000-000D-0000-FFFF-FFFF00000000}"/>
  </bookViews>
  <sheets>
    <sheet name="ECM staining quantifica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2" l="1"/>
  <c r="C38" i="2"/>
  <c r="C37" i="2"/>
  <c r="C35" i="2"/>
  <c r="C34" i="2"/>
  <c r="C33" i="2"/>
  <c r="C31" i="2"/>
  <c r="C30" i="2"/>
  <c r="C29" i="2"/>
  <c r="J25" i="2" l="1"/>
  <c r="J24" i="2"/>
  <c r="J23" i="2"/>
  <c r="K23" i="2" s="1"/>
  <c r="P23" i="2"/>
  <c r="P21" i="2"/>
  <c r="P20" i="2"/>
  <c r="P19" i="2"/>
  <c r="Q19" i="2" s="1"/>
  <c r="P11" i="2"/>
  <c r="P15" i="2"/>
  <c r="P25" i="2"/>
  <c r="P24" i="2"/>
  <c r="Q23" i="2"/>
  <c r="K25" i="2" l="1"/>
  <c r="K24" i="2"/>
  <c r="Q20" i="2"/>
  <c r="Q21" i="2"/>
  <c r="Q24" i="2"/>
  <c r="Q25" i="2"/>
  <c r="D3" i="2"/>
  <c r="E3" i="2" s="1"/>
  <c r="D25" i="2"/>
  <c r="D24" i="2"/>
  <c r="D23" i="2"/>
  <c r="E23" i="2" s="1"/>
  <c r="J21" i="2"/>
  <c r="D21" i="2"/>
  <c r="J20" i="2"/>
  <c r="D20" i="2"/>
  <c r="J19" i="2"/>
  <c r="K19" i="2" s="1"/>
  <c r="D19" i="2"/>
  <c r="E19" i="2" s="1"/>
  <c r="P17" i="2"/>
  <c r="P16" i="2"/>
  <c r="Q15" i="2"/>
  <c r="P13" i="2"/>
  <c r="P12" i="2"/>
  <c r="Q11" i="2"/>
  <c r="J17" i="2"/>
  <c r="D17" i="2"/>
  <c r="J16" i="2"/>
  <c r="D16" i="2"/>
  <c r="J15" i="2"/>
  <c r="K15" i="2" s="1"/>
  <c r="D15" i="2"/>
  <c r="E15" i="2" s="1"/>
  <c r="J13" i="2"/>
  <c r="D13" i="2"/>
  <c r="J12" i="2"/>
  <c r="D12" i="2"/>
  <c r="E12" i="2" s="1"/>
  <c r="J11" i="2"/>
  <c r="K11" i="2" s="1"/>
  <c r="D11" i="2"/>
  <c r="E11" i="2" s="1"/>
  <c r="P9" i="2"/>
  <c r="J9" i="2"/>
  <c r="D9" i="2"/>
  <c r="P8" i="2"/>
  <c r="J8" i="2"/>
  <c r="D8" i="2"/>
  <c r="P7" i="2"/>
  <c r="Q7" i="2" s="1"/>
  <c r="J7" i="2"/>
  <c r="K7" i="2" s="1"/>
  <c r="D7" i="2"/>
  <c r="E7" i="2" s="1"/>
  <c r="P5" i="2"/>
  <c r="J5" i="2"/>
  <c r="D5" i="2"/>
  <c r="P4" i="2"/>
  <c r="J4" i="2"/>
  <c r="D4" i="2"/>
  <c r="P3" i="2"/>
  <c r="Q3" i="2" s="1"/>
  <c r="J3" i="2"/>
  <c r="K3" i="2" s="1"/>
  <c r="E16" i="2" l="1"/>
  <c r="E4" i="2"/>
  <c r="Q9" i="2"/>
  <c r="E5" i="2"/>
  <c r="Q17" i="2"/>
  <c r="K8" i="2"/>
  <c r="Q8" i="2"/>
  <c r="K4" i="2"/>
  <c r="Q13" i="2"/>
  <c r="K5" i="2"/>
  <c r="K9" i="2"/>
  <c r="Q16" i="2"/>
  <c r="E24" i="2"/>
  <c r="E25" i="2"/>
  <c r="K21" i="2"/>
  <c r="K20" i="2"/>
  <c r="Q12" i="2"/>
  <c r="E21" i="2"/>
  <c r="E20" i="2"/>
  <c r="K16" i="2"/>
  <c r="K17" i="2"/>
  <c r="E17" i="2"/>
  <c r="K12" i="2"/>
  <c r="K13" i="2"/>
  <c r="E13" i="2"/>
  <c r="Q4" i="2"/>
  <c r="Q5" i="2"/>
  <c r="E9" i="2"/>
  <c r="E8" i="2"/>
</calcChain>
</file>

<file path=xl/sharedStrings.xml><?xml version="1.0" encoding="utf-8"?>
<sst xmlns="http://schemas.openxmlformats.org/spreadsheetml/2006/main" count="84" uniqueCount="50">
  <si>
    <t>nuclei</t>
  </si>
  <si>
    <t>FN</t>
  </si>
  <si>
    <t>ratio</t>
  </si>
  <si>
    <t>COLIV</t>
  </si>
  <si>
    <t>HU88 CTRL</t>
  </si>
  <si>
    <t>HU88 siSAM2</t>
  </si>
  <si>
    <t>HU88 siSAM4</t>
  </si>
  <si>
    <t>HU90 CTRL</t>
  </si>
  <si>
    <t>HU90 siSAM2</t>
  </si>
  <si>
    <t>HU90 siSAM4</t>
  </si>
  <si>
    <t>HU95 CTRL</t>
  </si>
  <si>
    <t>HU95 siSAM2</t>
  </si>
  <si>
    <t>Fibronectin</t>
  </si>
  <si>
    <t>Perlecan</t>
  </si>
  <si>
    <t>HU97 CTRL</t>
  </si>
  <si>
    <t>HU97 siSAM2</t>
  </si>
  <si>
    <t>HU97 siSAM4</t>
  </si>
  <si>
    <t>Norm to 1</t>
  </si>
  <si>
    <t>HU101_36 CTRL</t>
  </si>
  <si>
    <t>HU101_36 siSAM2</t>
  </si>
  <si>
    <t>HU101_36 siSAM4</t>
  </si>
  <si>
    <t>HU57 CTRL</t>
  </si>
  <si>
    <t>HU57 siSAM2</t>
  </si>
  <si>
    <t>HU57 siSAM4</t>
  </si>
  <si>
    <t>HU62CTRL</t>
  </si>
  <si>
    <t>HU62 siSAM2</t>
  </si>
  <si>
    <t>HU62 siSAM4</t>
  </si>
  <si>
    <t>HU102 CTRL</t>
  </si>
  <si>
    <t>HU102 siSAM2</t>
  </si>
  <si>
    <t>HU102 siSAM4</t>
  </si>
  <si>
    <t>HU95 siSAM4</t>
  </si>
  <si>
    <t>HU100-48 CTRL</t>
  </si>
  <si>
    <t>HU100-48 siSAM2</t>
  </si>
  <si>
    <t>HU100-48 siSAM4</t>
  </si>
  <si>
    <t>HU105 CTRL</t>
  </si>
  <si>
    <t>HU105 siSAM2</t>
  </si>
  <si>
    <t>HU105 siSAM4</t>
  </si>
  <si>
    <t>HU105bis CTRL</t>
  </si>
  <si>
    <t>HU105bis siSAM2</t>
  </si>
  <si>
    <t>HU105bis siSAM4</t>
  </si>
  <si>
    <t>HU102 t2 CTRL</t>
  </si>
  <si>
    <t>HU102 t2 siSAM2</t>
  </si>
  <si>
    <t>HU102 t2 siSAM4</t>
  </si>
  <si>
    <t>Ratio</t>
  </si>
  <si>
    <t>norm ratio</t>
  </si>
  <si>
    <t>HU65 CTRL</t>
  </si>
  <si>
    <t>HU65 siSAM2</t>
  </si>
  <si>
    <t>HU65 siSAM4</t>
  </si>
  <si>
    <t>Old FN staining</t>
  </si>
  <si>
    <t>Experiment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</si>
</sst>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 applyBorder="1"/>
    <xf numFmtId="2" fontId="0" fillId="0" borderId="8" xfId="0" applyNumberFormat="1" applyFill="1" applyBorder="1"/>
    <xf numFmtId="11" fontId="0" fillId="0" borderId="0" xfId="0" applyNumberFormat="1" applyFill="1" applyBorder="1"/>
    <xf numFmtId="0" fontId="0" fillId="0" borderId="0" xfId="0" applyNumberFormat="1" applyFill="1" applyBorder="1"/>
    <xf numFmtId="0" fontId="0" fillId="0" borderId="0" xfId="0" applyFill="1"/>
    <xf numFmtId="0" fontId="0" fillId="0" borderId="1" xfId="0" applyFill="1" applyBorder="1"/>
    <xf numFmtId="0" fontId="0" fillId="0" borderId="4" xfId="0" applyFill="1" applyBorder="1"/>
    <xf numFmtId="0" fontId="0" fillId="0" borderId="6" xfId="0" applyFill="1" applyBorder="1"/>
    <xf numFmtId="0" fontId="0" fillId="0" borderId="3" xfId="0" applyNumberFormat="1" applyFill="1" applyBorder="1"/>
    <xf numFmtId="0" fontId="0" fillId="0" borderId="5" xfId="0" applyNumberFormat="1" applyFill="1" applyBorder="1"/>
    <xf numFmtId="0" fontId="0" fillId="0" borderId="8" xfId="0" applyNumberFormat="1" applyFill="1" applyBorder="1"/>
    <xf numFmtId="0" fontId="0" fillId="0" borderId="5" xfId="0" applyFill="1" applyBorder="1"/>
    <xf numFmtId="2" fontId="0" fillId="0" borderId="3" xfId="0" applyNumberFormat="1" applyFill="1" applyBorder="1"/>
    <xf numFmtId="2" fontId="0" fillId="0" borderId="5" xfId="0" applyNumberFormat="1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/>
    <xf numFmtId="0" fontId="0" fillId="0" borderId="11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1" fontId="0" fillId="0" borderId="2" xfId="0" applyNumberFormat="1" applyFill="1" applyBorder="1"/>
    <xf numFmtId="0" fontId="0" fillId="0" borderId="7" xfId="0" applyFill="1" applyBorder="1"/>
    <xf numFmtId="11" fontId="0" fillId="0" borderId="7" xfId="0" applyNumberFormat="1" applyFill="1" applyBorder="1"/>
    <xf numFmtId="0" fontId="0" fillId="0" borderId="2" xfId="0" applyNumberFormat="1" applyFill="1" applyBorder="1"/>
    <xf numFmtId="11" fontId="0" fillId="0" borderId="5" xfId="0" applyNumberFormat="1" applyFill="1" applyBorder="1"/>
    <xf numFmtId="0" fontId="0" fillId="0" borderId="7" xfId="0" applyNumberFormat="1" applyFill="1" applyBorder="1"/>
    <xf numFmtId="0" fontId="0" fillId="0" borderId="3" xfId="0" applyFill="1" applyBorder="1"/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5"/>
  <sheetViews>
    <sheetView tabSelected="1" zoomScale="86" zoomScaleNormal="86" workbookViewId="0">
      <selection activeCell="G26" sqref="G26"/>
    </sheetView>
  </sheetViews>
  <sheetFormatPr baseColWidth="10" defaultRowHeight="15" x14ac:dyDescent="0.25"/>
  <cols>
    <col min="1" max="1" width="14" customWidth="1"/>
    <col min="4" max="4" width="11.5703125" customWidth="1"/>
    <col min="7" max="7" width="16.28515625" customWidth="1"/>
    <col min="13" max="13" width="19.28515625" customWidth="1"/>
  </cols>
  <sheetData>
    <row r="1" spans="1:19" ht="15.75" thickBot="1" x14ac:dyDescent="0.3">
      <c r="A1" s="15" t="s">
        <v>12</v>
      </c>
      <c r="B1" s="16"/>
      <c r="C1" s="16"/>
      <c r="D1" s="16"/>
      <c r="E1" s="17"/>
      <c r="F1" s="5"/>
      <c r="G1" s="15" t="s">
        <v>3</v>
      </c>
      <c r="H1" s="16"/>
      <c r="I1" s="16"/>
      <c r="J1" s="16"/>
      <c r="K1" s="18"/>
      <c r="L1" s="5"/>
      <c r="M1" s="15" t="s">
        <v>13</v>
      </c>
      <c r="N1" s="16"/>
      <c r="O1" s="16"/>
      <c r="P1" s="16"/>
      <c r="Q1" s="17"/>
      <c r="R1" s="5"/>
      <c r="S1" s="5"/>
    </row>
    <row r="2" spans="1:19" ht="15.75" thickBot="1" x14ac:dyDescent="0.3">
      <c r="A2" s="6" t="s">
        <v>49</v>
      </c>
      <c r="B2" s="19" t="s">
        <v>0</v>
      </c>
      <c r="C2" s="19" t="s">
        <v>1</v>
      </c>
      <c r="D2" s="19" t="s">
        <v>2</v>
      </c>
      <c r="E2" s="20" t="s">
        <v>17</v>
      </c>
      <c r="F2" s="5"/>
      <c r="G2" s="6" t="s">
        <v>49</v>
      </c>
      <c r="H2" s="1" t="s">
        <v>0</v>
      </c>
      <c r="I2" s="1" t="s">
        <v>3</v>
      </c>
      <c r="J2" s="1" t="s">
        <v>2</v>
      </c>
      <c r="K2" s="21" t="s">
        <v>17</v>
      </c>
      <c r="L2" s="5"/>
      <c r="M2" s="6" t="s">
        <v>49</v>
      </c>
      <c r="N2" s="1" t="s">
        <v>0</v>
      </c>
      <c r="O2" s="1" t="s">
        <v>13</v>
      </c>
      <c r="P2" s="1" t="s">
        <v>2</v>
      </c>
      <c r="Q2" s="21" t="s">
        <v>17</v>
      </c>
      <c r="R2" s="5"/>
      <c r="S2" s="5"/>
    </row>
    <row r="3" spans="1:19" x14ac:dyDescent="0.25">
      <c r="A3" s="6" t="s">
        <v>4</v>
      </c>
      <c r="B3" s="19">
        <v>24036</v>
      </c>
      <c r="C3" s="22">
        <v>5557870</v>
      </c>
      <c r="D3" s="22">
        <f>C3/B3</f>
        <v>231.23107006157431</v>
      </c>
      <c r="E3" s="9">
        <f>(D3*1/D3)</f>
        <v>1</v>
      </c>
      <c r="F3" s="5"/>
      <c r="G3" s="6" t="s">
        <v>4</v>
      </c>
      <c r="H3" s="19">
        <v>24036</v>
      </c>
      <c r="I3" s="22">
        <v>1491530</v>
      </c>
      <c r="J3" s="19">
        <f>I3/H3</f>
        <v>62.054002329838575</v>
      </c>
      <c r="K3" s="9">
        <f>J3*1/J3</f>
        <v>1</v>
      </c>
      <c r="L3" s="5"/>
      <c r="M3" s="6" t="s">
        <v>10</v>
      </c>
      <c r="N3" s="19">
        <v>24480</v>
      </c>
      <c r="O3" s="22">
        <v>693709</v>
      </c>
      <c r="P3" s="22">
        <f>O3/N3</f>
        <v>28.337785947712419</v>
      </c>
      <c r="Q3" s="9">
        <f>P3*1/P3</f>
        <v>1</v>
      </c>
      <c r="R3" s="5"/>
      <c r="S3" s="5"/>
    </row>
    <row r="4" spans="1:19" x14ac:dyDescent="0.25">
      <c r="A4" s="7" t="s">
        <v>5</v>
      </c>
      <c r="B4" s="1">
        <v>28902</v>
      </c>
      <c r="C4" s="3">
        <v>2422950</v>
      </c>
      <c r="D4" s="3">
        <f>C4/B4</f>
        <v>83.833298733651645</v>
      </c>
      <c r="E4" s="10">
        <f>(D4*1/D3)</f>
        <v>0.36255205112067229</v>
      </c>
      <c r="F4" s="5"/>
      <c r="G4" s="7" t="s">
        <v>5</v>
      </c>
      <c r="H4" s="1">
        <v>28902</v>
      </c>
      <c r="I4" s="1">
        <v>775900</v>
      </c>
      <c r="J4" s="1">
        <f>I4/H4</f>
        <v>26.845893017784235</v>
      </c>
      <c r="K4" s="10">
        <f>J4*1/J3</f>
        <v>0.43262145888816306</v>
      </c>
      <c r="L4" s="5"/>
      <c r="M4" s="7" t="s">
        <v>11</v>
      </c>
      <c r="N4" s="1">
        <v>26397</v>
      </c>
      <c r="O4" s="3">
        <v>594982</v>
      </c>
      <c r="P4" s="3">
        <f>O4/N4</f>
        <v>22.539758305868091</v>
      </c>
      <c r="Q4" s="10">
        <f>P4*1/P3</f>
        <v>0.7953958840488603</v>
      </c>
      <c r="R4" s="5"/>
      <c r="S4" s="5"/>
    </row>
    <row r="5" spans="1:19" ht="15.75" thickBot="1" x14ac:dyDescent="0.3">
      <c r="A5" s="8" t="s">
        <v>6</v>
      </c>
      <c r="B5" s="23">
        <v>25341</v>
      </c>
      <c r="C5" s="23">
        <v>534989</v>
      </c>
      <c r="D5" s="24">
        <f>C5/B5</f>
        <v>21.111597805927154</v>
      </c>
      <c r="E5" s="11">
        <f>D5*1/D3</f>
        <v>9.1300869733056914E-2</v>
      </c>
      <c r="F5" s="5"/>
      <c r="G5" s="8" t="s">
        <v>6</v>
      </c>
      <c r="H5" s="23">
        <v>25341</v>
      </c>
      <c r="I5" s="23">
        <v>721512</v>
      </c>
      <c r="J5" s="23">
        <f>I5/H5</f>
        <v>28.472120279389131</v>
      </c>
      <c r="K5" s="11">
        <f>J5*1/J3</f>
        <v>0.45882810472159269</v>
      </c>
      <c r="L5" s="5"/>
      <c r="M5" s="8" t="s">
        <v>30</v>
      </c>
      <c r="N5" s="23">
        <v>22970</v>
      </c>
      <c r="O5" s="24">
        <v>565948</v>
      </c>
      <c r="P5" s="24">
        <f>O5/N5</f>
        <v>24.638572050500652</v>
      </c>
      <c r="Q5" s="11">
        <f>P5*1/P3</f>
        <v>0.86946002401043654</v>
      </c>
      <c r="R5" s="5"/>
      <c r="S5" s="5"/>
    </row>
    <row r="6" spans="1:19" ht="15.75" thickBot="1" x14ac:dyDescent="0.3">
      <c r="A6" s="7"/>
      <c r="B6" s="1"/>
      <c r="C6" s="1"/>
      <c r="D6" s="1"/>
      <c r="E6" s="12"/>
      <c r="F6" s="5"/>
      <c r="G6" s="7"/>
      <c r="H6" s="1"/>
      <c r="I6" s="3"/>
      <c r="J6" s="1"/>
      <c r="K6" s="12"/>
      <c r="L6" s="5"/>
      <c r="M6" s="7"/>
      <c r="N6" s="1"/>
      <c r="O6" s="1"/>
      <c r="P6" s="1"/>
      <c r="Q6" s="12"/>
      <c r="R6" s="5"/>
      <c r="S6" s="5"/>
    </row>
    <row r="7" spans="1:19" x14ac:dyDescent="0.25">
      <c r="A7" s="6" t="s">
        <v>7</v>
      </c>
      <c r="B7" s="19">
        <v>26256</v>
      </c>
      <c r="C7" s="22">
        <v>6894780</v>
      </c>
      <c r="D7" s="22">
        <f>C7/B7</f>
        <v>262.59826325411336</v>
      </c>
      <c r="E7" s="9">
        <f>D7*1/D7</f>
        <v>1</v>
      </c>
      <c r="F7" s="5"/>
      <c r="G7" s="6" t="s">
        <v>7</v>
      </c>
      <c r="H7" s="19">
        <v>26256</v>
      </c>
      <c r="I7" s="22">
        <v>1791210</v>
      </c>
      <c r="J7" s="19">
        <f>I7/H7</f>
        <v>68.220978062157215</v>
      </c>
      <c r="K7" s="9">
        <f>J7*1/J7</f>
        <v>1</v>
      </c>
      <c r="L7" s="5"/>
      <c r="M7" s="6" t="s">
        <v>31</v>
      </c>
      <c r="N7" s="19">
        <v>43866</v>
      </c>
      <c r="O7" s="22">
        <v>1654470</v>
      </c>
      <c r="P7" s="22">
        <f>O7/N7</f>
        <v>37.716454657365617</v>
      </c>
      <c r="Q7" s="9">
        <f>P7*1/P7</f>
        <v>1</v>
      </c>
      <c r="R7" s="5"/>
      <c r="S7" s="5"/>
    </row>
    <row r="8" spans="1:19" x14ac:dyDescent="0.25">
      <c r="A8" s="7" t="s">
        <v>8</v>
      </c>
      <c r="B8" s="1">
        <v>37697</v>
      </c>
      <c r="C8" s="3">
        <v>4305920</v>
      </c>
      <c r="D8" s="3">
        <f>C8/B8</f>
        <v>114.22447409608192</v>
      </c>
      <c r="E8" s="10">
        <f>D8*1/D7</f>
        <v>0.43497802567547139</v>
      </c>
      <c r="F8" s="5"/>
      <c r="G8" s="7" t="s">
        <v>8</v>
      </c>
      <c r="H8" s="1">
        <v>37697</v>
      </c>
      <c r="I8" s="3">
        <v>1419630</v>
      </c>
      <c r="J8" s="1">
        <f>I8/H8</f>
        <v>37.65896490436905</v>
      </c>
      <c r="K8" s="10">
        <f>J8*1/J7</f>
        <v>0.55201443858012955</v>
      </c>
      <c r="L8" s="5"/>
      <c r="M8" s="7" t="s">
        <v>32</v>
      </c>
      <c r="N8" s="1">
        <v>45481</v>
      </c>
      <c r="O8" s="3">
        <v>1136590</v>
      </c>
      <c r="P8" s="3">
        <f>O8/N8</f>
        <v>24.990435566500295</v>
      </c>
      <c r="Q8" s="10">
        <f>P8*1/P7</f>
        <v>0.66258708018888335</v>
      </c>
      <c r="R8" s="5"/>
      <c r="S8" s="5"/>
    </row>
    <row r="9" spans="1:19" ht="15.75" thickBot="1" x14ac:dyDescent="0.3">
      <c r="A9" s="8" t="s">
        <v>9</v>
      </c>
      <c r="B9" s="23">
        <v>34699</v>
      </c>
      <c r="C9" s="24">
        <v>3638520</v>
      </c>
      <c r="D9" s="24">
        <f>C9/B9</f>
        <v>104.85950603763797</v>
      </c>
      <c r="E9" s="11">
        <f>D9*1/D7</f>
        <v>0.39931530672831073</v>
      </c>
      <c r="F9" s="5"/>
      <c r="G9" s="8" t="s">
        <v>9</v>
      </c>
      <c r="H9" s="23">
        <v>34699</v>
      </c>
      <c r="I9" s="24">
        <v>1314080</v>
      </c>
      <c r="J9" s="23">
        <f>I9/H9</f>
        <v>37.870832012449924</v>
      </c>
      <c r="K9" s="11">
        <f>J9*1/J7</f>
        <v>0.55512003914609975</v>
      </c>
      <c r="L9" s="5"/>
      <c r="M9" s="8" t="s">
        <v>33</v>
      </c>
      <c r="N9" s="23">
        <v>40425</v>
      </c>
      <c r="O9" s="24">
        <v>1317390</v>
      </c>
      <c r="P9" s="24">
        <f>O9/N9</f>
        <v>32.588497217068642</v>
      </c>
      <c r="Q9" s="11">
        <f>P9*1/P7</f>
        <v>0.86403925059017872</v>
      </c>
      <c r="R9" s="5"/>
      <c r="S9" s="5"/>
    </row>
    <row r="10" spans="1:19" ht="15.75" thickBot="1" x14ac:dyDescent="0.3">
      <c r="A10" s="7"/>
      <c r="B10" s="1"/>
      <c r="C10" s="1"/>
      <c r="D10" s="1"/>
      <c r="E10" s="10"/>
      <c r="F10" s="5"/>
      <c r="G10" s="7"/>
      <c r="H10" s="1"/>
      <c r="I10" s="3"/>
      <c r="J10" s="1"/>
      <c r="K10" s="12"/>
      <c r="L10" s="5"/>
      <c r="M10" s="5"/>
      <c r="N10" s="5"/>
      <c r="O10" s="5"/>
      <c r="P10" s="5"/>
      <c r="Q10" s="5"/>
      <c r="R10" s="5"/>
      <c r="S10" s="5"/>
    </row>
    <row r="11" spans="1:19" x14ac:dyDescent="0.25">
      <c r="A11" s="6" t="s">
        <v>14</v>
      </c>
      <c r="B11" s="19">
        <v>19450</v>
      </c>
      <c r="C11" s="22">
        <v>952776</v>
      </c>
      <c r="D11" s="22">
        <f>C11/B11</f>
        <v>48.985912596401029</v>
      </c>
      <c r="E11" s="9">
        <f>D11*1/D11</f>
        <v>1</v>
      </c>
      <c r="F11" s="5"/>
      <c r="G11" s="6" t="s">
        <v>14</v>
      </c>
      <c r="H11" s="19">
        <v>19450</v>
      </c>
      <c r="I11" s="22">
        <v>104477</v>
      </c>
      <c r="J11" s="25">
        <f>I11/H11</f>
        <v>5.3715681233933159</v>
      </c>
      <c r="K11" s="9">
        <f>J11*1/J11</f>
        <v>1</v>
      </c>
      <c r="L11" s="5"/>
      <c r="M11" s="6" t="s">
        <v>18</v>
      </c>
      <c r="N11" s="19">
        <v>34868</v>
      </c>
      <c r="O11" s="22">
        <v>7455800</v>
      </c>
      <c r="P11" s="22">
        <f>O11/N11</f>
        <v>213.82929907078122</v>
      </c>
      <c r="Q11" s="9">
        <f>P11*1/P11</f>
        <v>1</v>
      </c>
      <c r="R11" s="5"/>
      <c r="S11" s="5"/>
    </row>
    <row r="12" spans="1:19" x14ac:dyDescent="0.25">
      <c r="A12" s="7" t="s">
        <v>15</v>
      </c>
      <c r="B12" s="1">
        <v>21648</v>
      </c>
      <c r="C12" s="3">
        <v>613901</v>
      </c>
      <c r="D12" s="3">
        <f>C12/B12</f>
        <v>28.358324094604583</v>
      </c>
      <c r="E12" s="26">
        <f>D12*1/D11</f>
        <v>0.57890774289031122</v>
      </c>
      <c r="F12" s="5"/>
      <c r="G12" s="7" t="s">
        <v>15</v>
      </c>
      <c r="H12" s="1">
        <v>21648</v>
      </c>
      <c r="I12" s="3">
        <v>73004.2</v>
      </c>
      <c r="J12" s="4">
        <f>I12/H12</f>
        <v>3.3723300073909828</v>
      </c>
      <c r="K12" s="10">
        <f>J12*1/J11</f>
        <v>0.62781108419800169</v>
      </c>
      <c r="L12" s="5"/>
      <c r="M12" s="7" t="s">
        <v>19</v>
      </c>
      <c r="N12" s="1">
        <v>34611</v>
      </c>
      <c r="O12" s="1">
        <v>1606350</v>
      </c>
      <c r="P12" s="3">
        <f>O12/N12</f>
        <v>46.411545462425238</v>
      </c>
      <c r="Q12" s="10">
        <f>P12*1/P11</f>
        <v>0.21704951409424117</v>
      </c>
      <c r="R12" s="5"/>
      <c r="S12" s="5"/>
    </row>
    <row r="13" spans="1:19" ht="15.75" thickBot="1" x14ac:dyDescent="0.3">
      <c r="A13" s="8" t="s">
        <v>16</v>
      </c>
      <c r="B13" s="23">
        <v>19486</v>
      </c>
      <c r="C13" s="24">
        <v>505643</v>
      </c>
      <c r="D13" s="24">
        <f>C13/B13</f>
        <v>25.949040336651954</v>
      </c>
      <c r="E13" s="11">
        <f>D13*1/D11</f>
        <v>0.52972454653337253</v>
      </c>
      <c r="F13" s="5"/>
      <c r="G13" s="8" t="s">
        <v>16</v>
      </c>
      <c r="H13" s="23">
        <v>19486</v>
      </c>
      <c r="I13" s="24">
        <v>52739.4</v>
      </c>
      <c r="J13" s="27">
        <f>I13/H13</f>
        <v>2.7065277635225291</v>
      </c>
      <c r="K13" s="11">
        <f>J13*1/J11</f>
        <v>0.50386175905235786</v>
      </c>
      <c r="L13" s="5"/>
      <c r="M13" s="8" t="s">
        <v>20</v>
      </c>
      <c r="N13" s="23">
        <v>28560</v>
      </c>
      <c r="O13" s="24">
        <v>1829540</v>
      </c>
      <c r="P13" s="24">
        <f>O13/N13</f>
        <v>64.05952380952381</v>
      </c>
      <c r="Q13" s="11">
        <f>P13*1/P11</f>
        <v>0.29958253657427458</v>
      </c>
      <c r="R13" s="5"/>
      <c r="S13" s="5"/>
    </row>
    <row r="14" spans="1:19" ht="15.75" thickBot="1" x14ac:dyDescent="0.3">
      <c r="A14" s="7"/>
      <c r="B14" s="1"/>
      <c r="C14" s="1"/>
      <c r="D14" s="1"/>
      <c r="E14" s="10"/>
      <c r="F14" s="5"/>
      <c r="G14" s="7"/>
      <c r="H14" s="1"/>
      <c r="I14" s="3"/>
      <c r="J14" s="1"/>
      <c r="K14" s="12"/>
      <c r="L14" s="5"/>
      <c r="M14" s="1"/>
      <c r="N14" s="1"/>
      <c r="O14" s="3"/>
      <c r="P14" s="3"/>
      <c r="Q14" s="4"/>
      <c r="R14" s="5"/>
      <c r="S14" s="5"/>
    </row>
    <row r="15" spans="1:19" x14ac:dyDescent="0.25">
      <c r="A15" s="6" t="s">
        <v>31</v>
      </c>
      <c r="B15" s="19">
        <v>43866</v>
      </c>
      <c r="C15" s="22">
        <v>4271590</v>
      </c>
      <c r="D15" s="22">
        <f>C15/B15</f>
        <v>97.378151643641999</v>
      </c>
      <c r="E15" s="9">
        <f>D15*1/D15</f>
        <v>1</v>
      </c>
      <c r="F15" s="5"/>
      <c r="G15" s="6" t="s">
        <v>31</v>
      </c>
      <c r="H15" s="19">
        <v>43866</v>
      </c>
      <c r="I15" s="22">
        <v>1268050</v>
      </c>
      <c r="J15" s="25">
        <f>I15/H15</f>
        <v>28.907354215109653</v>
      </c>
      <c r="K15" s="9">
        <f>J15*1/J15</f>
        <v>1</v>
      </c>
      <c r="L15" s="5"/>
      <c r="M15" s="6" t="s">
        <v>27</v>
      </c>
      <c r="N15" s="19">
        <v>33057</v>
      </c>
      <c r="O15" s="22">
        <v>6658600</v>
      </c>
      <c r="P15" s="22">
        <f>O15/N15</f>
        <v>201.42783676679676</v>
      </c>
      <c r="Q15" s="13">
        <f>P15*1/P15</f>
        <v>1</v>
      </c>
      <c r="R15" s="5"/>
      <c r="S15" s="5"/>
    </row>
    <row r="16" spans="1:19" x14ac:dyDescent="0.25">
      <c r="A16" s="7" t="s">
        <v>32</v>
      </c>
      <c r="B16" s="1">
        <v>45481</v>
      </c>
      <c r="C16" s="3">
        <v>2842520</v>
      </c>
      <c r="D16" s="3">
        <f>C16/B16</f>
        <v>62.499065543853476</v>
      </c>
      <c r="E16" s="10">
        <f>D16*1/D15</f>
        <v>0.64181815416429866</v>
      </c>
      <c r="F16" s="5"/>
      <c r="G16" s="7" t="s">
        <v>32</v>
      </c>
      <c r="H16" s="1">
        <v>45481</v>
      </c>
      <c r="I16" s="3">
        <v>930824</v>
      </c>
      <c r="J16" s="4">
        <f>I16/H16</f>
        <v>20.466216661902774</v>
      </c>
      <c r="K16" s="10">
        <f>J16*1/J15</f>
        <v>0.70799342304406532</v>
      </c>
      <c r="L16" s="5"/>
      <c r="M16" s="7" t="s">
        <v>28</v>
      </c>
      <c r="N16" s="1">
        <v>39235</v>
      </c>
      <c r="O16" s="3">
        <v>2107840</v>
      </c>
      <c r="P16" s="3">
        <f>O16/N16</f>
        <v>53.723461195361281</v>
      </c>
      <c r="Q16" s="14">
        <f>P16*1/P15</f>
        <v>0.26671319147193973</v>
      </c>
      <c r="R16" s="5"/>
      <c r="S16" s="5"/>
    </row>
    <row r="17" spans="1:19" ht="15.75" thickBot="1" x14ac:dyDescent="0.3">
      <c r="A17" s="8" t="s">
        <v>33</v>
      </c>
      <c r="B17" s="23">
        <v>40425</v>
      </c>
      <c r="C17" s="24">
        <v>3038800</v>
      </c>
      <c r="D17" s="24">
        <f>C17/B17</f>
        <v>75.171304885590601</v>
      </c>
      <c r="E17" s="11">
        <f>D17*1/D15</f>
        <v>0.77195247205638118</v>
      </c>
      <c r="F17" s="5"/>
      <c r="G17" s="8" t="s">
        <v>33</v>
      </c>
      <c r="H17" s="23">
        <v>40425</v>
      </c>
      <c r="I17" s="24">
        <v>862521</v>
      </c>
      <c r="J17" s="27">
        <f>I17/H17</f>
        <v>21.336326530612244</v>
      </c>
      <c r="K17" s="11">
        <f>J17*1/J15</f>
        <v>0.73809337139058917</v>
      </c>
      <c r="L17" s="5"/>
      <c r="M17" s="8" t="s">
        <v>29</v>
      </c>
      <c r="N17" s="23">
        <v>35870</v>
      </c>
      <c r="O17" s="24">
        <v>3773510</v>
      </c>
      <c r="P17" s="24">
        <f>O17/N17</f>
        <v>105.19960970170058</v>
      </c>
      <c r="Q17" s="2">
        <f>P17*1/P15</f>
        <v>0.52226947074596997</v>
      </c>
      <c r="R17" s="5"/>
      <c r="S17" s="5"/>
    </row>
    <row r="18" spans="1:19" ht="15.75" thickBot="1" x14ac:dyDescent="0.3">
      <c r="A18" s="7"/>
      <c r="B18" s="1"/>
      <c r="C18" s="1"/>
      <c r="D18" s="1"/>
      <c r="E18" s="12"/>
      <c r="F18" s="5"/>
      <c r="G18" s="7"/>
      <c r="H18" s="1"/>
      <c r="I18" s="1"/>
      <c r="J18" s="1"/>
      <c r="K18" s="12"/>
      <c r="L18" s="5"/>
      <c r="M18" s="5"/>
      <c r="N18" s="5"/>
      <c r="O18" s="5"/>
      <c r="P18" s="5"/>
      <c r="Q18" s="5"/>
      <c r="R18" s="5"/>
      <c r="S18" s="5"/>
    </row>
    <row r="19" spans="1:19" ht="16.5" customHeight="1" x14ac:dyDescent="0.25">
      <c r="A19" s="6" t="s">
        <v>18</v>
      </c>
      <c r="B19" s="19">
        <v>34868</v>
      </c>
      <c r="C19" s="22">
        <v>5516110</v>
      </c>
      <c r="D19" s="22">
        <f>C19/B19</f>
        <v>158.19978203510382</v>
      </c>
      <c r="E19" s="9">
        <f>D19*1/D19</f>
        <v>1</v>
      </c>
      <c r="F19" s="5"/>
      <c r="G19" s="6" t="s">
        <v>18</v>
      </c>
      <c r="H19" s="19">
        <v>34868</v>
      </c>
      <c r="I19" s="22">
        <v>700508</v>
      </c>
      <c r="J19" s="22">
        <f>I19/H19</f>
        <v>20.090283354365035</v>
      </c>
      <c r="K19" s="9">
        <f>J19*1/J19</f>
        <v>1</v>
      </c>
      <c r="L19" s="5"/>
      <c r="M19" s="6" t="s">
        <v>34</v>
      </c>
      <c r="N19" s="19">
        <v>49623</v>
      </c>
      <c r="O19" s="19">
        <v>4749590</v>
      </c>
      <c r="P19" s="22">
        <f>O19/N19</f>
        <v>95.713479636458899</v>
      </c>
      <c r="Q19" s="13">
        <f>P19*1/P19</f>
        <v>1</v>
      </c>
      <c r="R19" s="5"/>
      <c r="S19" s="22"/>
    </row>
    <row r="20" spans="1:19" x14ac:dyDescent="0.25">
      <c r="A20" s="7" t="s">
        <v>19</v>
      </c>
      <c r="B20" s="1">
        <v>34611</v>
      </c>
      <c r="C20" s="3">
        <v>2010710</v>
      </c>
      <c r="D20" s="3">
        <f>C20/B20</f>
        <v>58.094536419057526</v>
      </c>
      <c r="E20" s="10">
        <f>D20*1/D19</f>
        <v>0.36722260721046129</v>
      </c>
      <c r="F20" s="5"/>
      <c r="G20" s="7" t="s">
        <v>19</v>
      </c>
      <c r="H20" s="1">
        <v>34611</v>
      </c>
      <c r="I20" s="3">
        <v>513522</v>
      </c>
      <c r="J20" s="3">
        <f>I20/H20</f>
        <v>14.836959348184104</v>
      </c>
      <c r="K20" s="10">
        <f>J20*1/J19</f>
        <v>0.73851419049101985</v>
      </c>
      <c r="L20" s="5"/>
      <c r="M20" s="7" t="s">
        <v>35</v>
      </c>
      <c r="N20" s="1">
        <v>51000</v>
      </c>
      <c r="O20" s="1">
        <v>3430790</v>
      </c>
      <c r="P20" s="3">
        <f>O20/N20</f>
        <v>67.270392156862741</v>
      </c>
      <c r="Q20" s="14">
        <f>P20*1/P19</f>
        <v>0.70283091172080114</v>
      </c>
      <c r="R20" s="5"/>
      <c r="S20" s="1"/>
    </row>
    <row r="21" spans="1:19" ht="15.75" thickBot="1" x14ac:dyDescent="0.3">
      <c r="A21" s="8" t="s">
        <v>20</v>
      </c>
      <c r="B21" s="23">
        <v>28560</v>
      </c>
      <c r="C21" s="24">
        <v>1836340</v>
      </c>
      <c r="D21" s="24">
        <f>C21/B21</f>
        <v>64.297619047619051</v>
      </c>
      <c r="E21" s="11">
        <f>D21*1/D19</f>
        <v>0.40643304447380146</v>
      </c>
      <c r="F21" s="5"/>
      <c r="G21" s="8" t="s">
        <v>20</v>
      </c>
      <c r="H21" s="23">
        <v>28560</v>
      </c>
      <c r="I21" s="24">
        <v>354237</v>
      </c>
      <c r="J21" s="24">
        <f>I21/H21</f>
        <v>12.403256302521008</v>
      </c>
      <c r="K21" s="11">
        <f>J21*1/J19</f>
        <v>0.61737587687264461</v>
      </c>
      <c r="L21" s="5"/>
      <c r="M21" s="8" t="s">
        <v>36</v>
      </c>
      <c r="N21" s="27">
        <v>41845</v>
      </c>
      <c r="O21" s="24">
        <v>1720500</v>
      </c>
      <c r="P21" s="24">
        <f>O21/N21</f>
        <v>41.116023419763415</v>
      </c>
      <c r="Q21" s="2">
        <f>P21*1/P19</f>
        <v>0.42957401168499176</v>
      </c>
      <c r="R21" s="5"/>
      <c r="S21" s="24"/>
    </row>
    <row r="22" spans="1:19" ht="15.75" thickBot="1" x14ac:dyDescent="0.3">
      <c r="A22" s="1"/>
      <c r="B22" s="1"/>
      <c r="C22" s="3"/>
      <c r="D22" s="3"/>
      <c r="E22" s="4"/>
      <c r="F22" s="5"/>
      <c r="G22" s="1"/>
      <c r="H22" s="1"/>
      <c r="I22" s="3"/>
      <c r="J22" s="3"/>
      <c r="K22" s="4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6" t="s">
        <v>27</v>
      </c>
      <c r="B23" s="19">
        <v>33057</v>
      </c>
      <c r="C23" s="22">
        <v>5490290</v>
      </c>
      <c r="D23" s="22">
        <f>C23/B23</f>
        <v>166.08554920289197</v>
      </c>
      <c r="E23" s="13">
        <f>D23*1/D23</f>
        <v>1</v>
      </c>
      <c r="F23" s="5"/>
      <c r="G23" s="6" t="s">
        <v>40</v>
      </c>
      <c r="H23" s="19">
        <v>33861</v>
      </c>
      <c r="I23" s="22">
        <v>2701860</v>
      </c>
      <c r="J23" s="22">
        <f>I23/H23</f>
        <v>79.792681846371934</v>
      </c>
      <c r="K23" s="13">
        <f>J23*1/J23</f>
        <v>1</v>
      </c>
      <c r="L23" s="5"/>
      <c r="M23" s="6" t="s">
        <v>37</v>
      </c>
      <c r="N23" s="19">
        <v>47515</v>
      </c>
      <c r="O23" s="22">
        <v>9624590</v>
      </c>
      <c r="P23" s="22">
        <f>O23/N23</f>
        <v>202.55898137430285</v>
      </c>
      <c r="Q23" s="13">
        <f>P23*1/P23</f>
        <v>1</v>
      </c>
      <c r="R23" s="5"/>
      <c r="S23" s="5"/>
    </row>
    <row r="24" spans="1:19" x14ac:dyDescent="0.25">
      <c r="A24" s="7" t="s">
        <v>28</v>
      </c>
      <c r="B24" s="1">
        <v>39235</v>
      </c>
      <c r="C24" s="3">
        <v>2724970</v>
      </c>
      <c r="D24" s="3">
        <f>C24/B24</f>
        <v>69.452529629157638</v>
      </c>
      <c r="E24" s="14">
        <f>D24*1/D23</f>
        <v>0.41817322435628429</v>
      </c>
      <c r="F24" s="5"/>
      <c r="G24" s="7" t="s">
        <v>41</v>
      </c>
      <c r="H24" s="1">
        <v>41145</v>
      </c>
      <c r="I24" s="3">
        <v>2100230</v>
      </c>
      <c r="J24" s="3">
        <f>I24/H24</f>
        <v>51.044598371612587</v>
      </c>
      <c r="K24" s="14">
        <f>J24*1/J23</f>
        <v>0.63971528704713554</v>
      </c>
      <c r="L24" s="5"/>
      <c r="M24" s="7" t="s">
        <v>38</v>
      </c>
      <c r="N24" s="1">
        <v>55060</v>
      </c>
      <c r="O24" s="3">
        <v>6853890</v>
      </c>
      <c r="P24" s="3">
        <f>O24/N24</f>
        <v>124.4803850345078</v>
      </c>
      <c r="Q24" s="14">
        <f>P24*1/P23</f>
        <v>0.61453895645576995</v>
      </c>
      <c r="R24" s="5"/>
      <c r="S24" s="5"/>
    </row>
    <row r="25" spans="1:19" ht="15.75" thickBot="1" x14ac:dyDescent="0.3">
      <c r="A25" s="8" t="s">
        <v>29</v>
      </c>
      <c r="B25" s="23">
        <v>35870</v>
      </c>
      <c r="C25" s="24">
        <v>3624450</v>
      </c>
      <c r="D25" s="24">
        <f>C25/B25</f>
        <v>101.04404795093393</v>
      </c>
      <c r="E25" s="2">
        <f>D25*1/D23</f>
        <v>0.608385548507278</v>
      </c>
      <c r="F25" s="5"/>
      <c r="G25" s="8" t="s">
        <v>42</v>
      </c>
      <c r="H25" s="23">
        <v>37021</v>
      </c>
      <c r="I25" s="24">
        <v>2400470</v>
      </c>
      <c r="J25" s="24">
        <f>I25/H25</f>
        <v>64.840766051700385</v>
      </c>
      <c r="K25" s="2">
        <f>J25*1/J23</f>
        <v>0.81261544982960876</v>
      </c>
      <c r="L25" s="5"/>
      <c r="M25" s="8" t="s">
        <v>39</v>
      </c>
      <c r="N25" s="23">
        <v>53475</v>
      </c>
      <c r="O25" s="24">
        <v>3721290</v>
      </c>
      <c r="P25" s="24">
        <f>O25/N25</f>
        <v>69.589340813464233</v>
      </c>
      <c r="Q25" s="2">
        <f>P25*1/P23</f>
        <v>0.34355100100386127</v>
      </c>
      <c r="R25" s="5"/>
      <c r="S25" s="5"/>
    </row>
    <row r="26" spans="1:19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5">
      <c r="A27" s="1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ht="15.75" thickBot="1" x14ac:dyDescent="0.3">
      <c r="A28" s="1" t="s">
        <v>48</v>
      </c>
      <c r="B28" s="5" t="s">
        <v>43</v>
      </c>
      <c r="C28" s="5" t="s">
        <v>44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5">
      <c r="A29" s="6" t="s">
        <v>21</v>
      </c>
      <c r="B29" s="19">
        <v>2.16</v>
      </c>
      <c r="C29" s="28">
        <f>B29/B29</f>
        <v>1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 x14ac:dyDescent="0.25">
      <c r="A30" s="7" t="s">
        <v>22</v>
      </c>
      <c r="B30" s="1">
        <v>0.43</v>
      </c>
      <c r="C30" s="12">
        <f>B30/B29</f>
        <v>0.19907407407407407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 ht="15.75" thickBot="1" x14ac:dyDescent="0.3">
      <c r="A31" s="8" t="s">
        <v>23</v>
      </c>
      <c r="B31" s="23">
        <v>0.57999999999999996</v>
      </c>
      <c r="C31" s="29">
        <f>B31/B29</f>
        <v>0.26851851851851849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ht="15.75" thickBot="1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x14ac:dyDescent="0.25">
      <c r="A33" s="6" t="s">
        <v>24</v>
      </c>
      <c r="B33" s="19">
        <v>1.97</v>
      </c>
      <c r="C33" s="28">
        <f>B33/B33</f>
        <v>1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25">
      <c r="A34" s="7" t="s">
        <v>25</v>
      </c>
      <c r="B34" s="1">
        <v>0.54</v>
      </c>
      <c r="C34" s="12">
        <f>B34/B33</f>
        <v>0.2741116751269036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ht="15.75" thickBot="1" x14ac:dyDescent="0.3">
      <c r="A35" s="8" t="s">
        <v>26</v>
      </c>
      <c r="B35" s="23">
        <v>0.63600000000000001</v>
      </c>
      <c r="C35" s="29">
        <f>B35/B33</f>
        <v>0.32284263959390863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ht="15.75" thickBot="1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x14ac:dyDescent="0.25">
      <c r="A37" s="6" t="s">
        <v>45</v>
      </c>
      <c r="B37" s="19">
        <v>0.79477200000000003</v>
      </c>
      <c r="C37" s="28">
        <f>B37/B37</f>
        <v>1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x14ac:dyDescent="0.25">
      <c r="A38" s="7" t="s">
        <v>46</v>
      </c>
      <c r="B38" s="1">
        <v>0.15815299999999999</v>
      </c>
      <c r="C38" s="12">
        <f>B38/B37</f>
        <v>0.19899166050137648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ht="15.75" thickBot="1" x14ac:dyDescent="0.3">
      <c r="A39" s="8" t="s">
        <v>47</v>
      </c>
      <c r="B39" s="23">
        <v>0.42226999999999998</v>
      </c>
      <c r="C39" s="29">
        <f>B39/B37</f>
        <v>0.53130960829017626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 spans="1:19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</row>
    <row r="43" spans="1:19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1:19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1:19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</row>
  </sheetData>
  <mergeCells count="3">
    <mergeCell ref="M1:P1"/>
    <mergeCell ref="A1:D1"/>
    <mergeCell ref="G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ECM staining quantification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2023-06-12T16:37:20Z</dcterms:modified>
</cp:coreProperties>
</file>